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Capacité épargn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<sst xmlns="http://schemas.openxmlformats.org/spreadsheetml/2006/main" count="19" uniqueCount="19">
  <si>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 xml:space="preserve">Simulateur de capacité d’épargne</t>
  </si>
  <si>
    <t xml:space="preserve">Revenus nets mensuels du foyer (€)</t>
  </si>
  <si>
    <t xml:space="preserve">Total des charges fixes mensuelles (€)</t>
  </si>
  <si>
    <t xml:space="preserve">Dépenses variables moyennes (€)</t>
  </si>
  <si>
    <t xml:space="preserve">Capacité d’épargne mensuelle (€)</t>
  </si>
  <si>
    <t xml:space="preserve">Ce qu’il vous reste à épargner chaque mois</t>
  </si>
  <si>
    <t xml:space="preserve">Taux d’épargne (%)</t>
  </si>
  <si>
    <t xml:space="preserve">PROJECTION SUR LA DURÉE</t>
  </si>
  <si>
    <t xml:space="preserve">Rendement annuel du placement (%)</t>
  </si>
  <si>
    <t xml:space="preserve">Horizon</t>
  </si>
  <si>
    <t xml:space="preserve">Capital épargné (€)</t>
  </si>
  <si>
    <t xml:space="preserve">Dont intérêts (€)</t>
  </si>
  <si>
    <t xml:space="preserve">1 an(s)</t>
  </si>
  <si>
    <t xml:space="preserve">3 an(s)</t>
  </si>
  <si>
    <t xml:space="preserve">5 an(s)</t>
  </si>
  <si>
    <t xml:space="preserve">10 an(s)</t>
  </si>
  <si>
    <t xml:space="preserve">15 an(s)</t>
  </si>
  <si>
    <t xml:space="preserve">20 an(s)</t>
  </si>
  <si>
    <t xml:space="preserve">Projection indicative (intérêts composés mensuels, hors fiscalité et inflation).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</si>
</sst>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E3A8A"/>
      <name val="Calibri"/>
      <family val="0"/>
      <charset val="1"/>
    </font>
    <font>
      <b val="true"/>
      <sz val="11"/>
      <color rgb="FF1E3A8A"/>
      <name val="Cambria"/>
      <family val="0"/>
      <charset val="1"/>
    </font>
    <font>
      <b val="true"/>
      <sz val="11"/>
      <color rgb="FF1E40AF"/>
      <name val="Calibri"/>
      <family val="0"/>
      <charset val="1"/>
    </font>
    <font>
      <b val="true"/>
      <sz val="12"/>
      <color rgb="FF1E3A8A"/>
      <name val="Cambria"/>
      <family val="0"/>
      <charset val="1"/>
    </font>
    <font>
      <b val="true"/>
      <sz val="12"/>
      <color rgb="FF16A34A"/>
      <name val="Cambria"/>
      <family val="0"/>
      <charset val="1"/>
    </font>
    <font>
      <i val="true"/>
      <sz val="9"/>
      <color rgb="FF64748B"/>
      <name val="Calibri"/>
      <family val="0"/>
      <charset val="1"/>
    </font>
    <font>
      <sz val="11"/>
      <color rgb="FF111827"/>
      <name val="Calibri"/>
      <family val="0"/>
      <charset val="1"/>
    </font>
    <font>
      <b val="true"/>
      <sz val="11"/>
      <color rgb="FFFFFFFF"/>
      <name val="Cambria"/>
      <family val="0"/>
      <charset val="1"/>
    </font>
    <font>
      <b val="true"/>
      <sz val="11"/>
      <color rgb="FFFFFFFF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EF9C3"/>
        <bgColor rgb="FFFFFF99"/>
      </patternFill>
    </fill>
    <fill>
      <patternFill patternType="solid">
        <fgColor rgb="FF1D4ED8"/>
        <bgColor rgb="FF1E40AF"/>
      </patternFill>
    </fill>
    <fill>
      <patternFill patternType="solid">
        <fgColor rgb="FF1E3A8A"/>
        <bgColor rgb="FF1E40A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9C3"/>
      <rgbColor rgb="FFCCFFFF"/>
      <rgbColor rgb="FF660066"/>
      <rgbColor rgb="FFFF8080"/>
      <rgbColor rgb="FF1D4ED8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4748B"/>
      <rgbColor rgb="FF969696"/>
      <rgbColor rgb="FF1E40AF"/>
      <rgbColor rgb="FF16A34A"/>
      <rgbColor rgb="FF111827"/>
      <rgbColor rgb="FF333300"/>
      <rgbColor rgb="FF993300"/>
      <rgbColor rgb="FF993366"/>
      <rgbColor rgb="FF1E3A8A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18"/>
    <col collapsed="false" customWidth="true" hidden="false" outlineLevel="0" max="3" min="3" style="0" width="4"/>
    <col collapsed="false" customWidth="true" hidden="false" outlineLevel="0" max="4" min="4" style="0" width="40"/>
  </cols>
  <sheetData>
    <row r="1" customFormat="false" ht="19.7" hidden="false" customHeight="false" outlineLevel="0" collapsed="false">
      <c r="A1" s="1" t="s">
        <v>0</v>
      </c>
      <c r="B1" s="1"/>
      <c r="C1" s="1"/>
      <c r="D1" s="1"/>
    </row>
    <row r="3" customFormat="false" ht="15" hidden="false" customHeight="false" outlineLevel="0" collapsed="false">
      <c r="A3" s="2" t="s">
        <v>1</v>
      </c>
      <c r="B3" s="3" t="n">
        <v>3000</v>
      </c>
    </row>
    <row r="4" customFormat="false" ht="15" hidden="false" customHeight="false" outlineLevel="0" collapsed="false">
      <c r="A4" s="2" t="s">
        <v>2</v>
      </c>
      <c r="B4" s="3" t="n">
        <v>1800</v>
      </c>
    </row>
    <row r="5" customFormat="false" ht="15" hidden="false" customHeight="false" outlineLevel="0" collapsed="false">
      <c r="A5" s="2" t="s">
        <v>3</v>
      </c>
      <c r="B5" s="3" t="n">
        <v>600</v>
      </c>
    </row>
    <row r="6" customFormat="false" ht="15" hidden="false" customHeight="false" outlineLevel="0" collapsed="false">
      <c r="A6" s="4" t="s">
        <v>4</v>
      </c>
      <c r="B6" s="5" t="n">
        <f aca="false">B3-B4-B5</f>
        <v>600</v>
      </c>
      <c r="D6" s="6" t="s">
        <v>5</v>
      </c>
    </row>
    <row r="7" customFormat="false" ht="15" hidden="false" customHeight="false" outlineLevel="0" collapsed="false">
      <c r="A7" s="2" t="s">
        <v>6</v>
      </c>
      <c r="B7" s="7" t="str">
        <f aca="false">IF(B3&gt;0,TEXT((B3-B4-B5)/B3,"0%"),"")</f>
        <v>20%</v>
      </c>
    </row>
    <row r="9" customFormat="false" ht="15" hidden="false" customHeight="false" outlineLevel="0" collapsed="false">
      <c r="A9" s="8" t="s">
        <v>7</v>
      </c>
      <c r="B9" s="9"/>
      <c r="C9" s="9"/>
      <c r="D9" s="9"/>
    </row>
    <row r="10" customFormat="false" ht="15" hidden="false" customHeight="false" outlineLevel="0" collapsed="false">
      <c r="A10" s="2" t="s">
        <v>8</v>
      </c>
      <c r="B10" s="3" t="n">
        <v>2</v>
      </c>
    </row>
    <row r="12" customFormat="false" ht="15" hidden="false" customHeight="false" outlineLevel="0" collapsed="false">
      <c r="A12" s="10" t="s">
        <v>9</v>
      </c>
      <c r="B12" s="10" t="s">
        <v>10</v>
      </c>
      <c r="C12" s="10"/>
      <c r="D12" s="10" t="s">
        <v>11</v>
      </c>
    </row>
    <row r="13" customFormat="false" ht="15" hidden="false" customHeight="false" outlineLevel="0" collapsed="false">
      <c r="A13" s="11" t="s">
        <v>12</v>
      </c>
      <c r="B13" s="12" t="n">
        <f aca="false">ROUND(B6*((1+B10/100/12)^(1*12)-1)/(B10/100/12),2)</f>
        <v>7266.37</v>
      </c>
      <c r="D13" s="12" t="n">
        <f aca="false">ROUND(B13-B6*1*12,2)</f>
        <v>66.37</v>
      </c>
    </row>
    <row r="14" customFormat="false" ht="15" hidden="false" customHeight="false" outlineLevel="0" collapsed="false">
      <c r="A14" s="11" t="s">
        <v>13</v>
      </c>
      <c r="B14" s="12" t="n">
        <f aca="false">ROUND(B6*((1+B10/100/12)^(3*12)-1)/(B10/100/12),2)</f>
        <v>22242.07</v>
      </c>
      <c r="D14" s="12" t="n">
        <f aca="false">ROUND(B14-B6*3*12,2)</f>
        <v>642.07</v>
      </c>
    </row>
    <row r="15" customFormat="false" ht="15" hidden="false" customHeight="false" outlineLevel="0" collapsed="false">
      <c r="A15" s="11" t="s">
        <v>14</v>
      </c>
      <c r="B15" s="12" t="n">
        <f aca="false">ROUND(B6*((1+B10/100/12)^(5*12)-1)/(B10/100/12),2)</f>
        <v>37828.41</v>
      </c>
      <c r="D15" s="12" t="n">
        <f aca="false">ROUND(B15-B6*5*12,2)</f>
        <v>1828.41</v>
      </c>
    </row>
    <row r="16" customFormat="false" ht="15" hidden="false" customHeight="false" outlineLevel="0" collapsed="false">
      <c r="A16" s="11" t="s">
        <v>15</v>
      </c>
      <c r="B16" s="12" t="n">
        <f aca="false">ROUND(B6*((1+B10/100/12)^(10*12)-1)/(B10/100/12),2)</f>
        <v>79631.8</v>
      </c>
      <c r="D16" s="12" t="n">
        <f aca="false">ROUND(B16-B6*10*12,2)</f>
        <v>7631.8</v>
      </c>
    </row>
    <row r="17" customFormat="false" ht="15" hidden="false" customHeight="false" outlineLevel="0" collapsed="false">
      <c r="A17" s="11" t="s">
        <v>16</v>
      </c>
      <c r="B17" s="12" t="n">
        <f aca="false">ROUND(B6*((1+B10/100/12)^(15*12)-1)/(B10/100/12),2)</f>
        <v>125827.83</v>
      </c>
      <c r="D17" s="12" t="n">
        <f aca="false">ROUND(B17-B6*15*12,2)</f>
        <v>17827.83</v>
      </c>
    </row>
    <row r="18" customFormat="false" ht="15" hidden="false" customHeight="false" outlineLevel="0" collapsed="false">
      <c r="A18" s="11" t="s">
        <v>17</v>
      </c>
      <c r="B18" s="12" t="n">
        <f aca="false">ROUND(B6*((1+B10/100/12)^(20*12)-1)/(B10/100/12),2)</f>
        <v>176878.1</v>
      </c>
      <c r="D18" s="12" t="n">
        <f aca="false">ROUND(B18-B6*20*12,2)</f>
        <v>32878.1</v>
      </c>
    </row>
    <row r="20" customFormat="false" ht="15" hidden="false" customHeight="false" outlineLevel="0" collapsed="false">
      <c r="A20" s="6" t="s">
        <v>18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2026-08-12T17:25:51Z</dcterms:created>
  <dc:creator>openpyxl</dc:creator>
  <dc:description/>
  <dc:language>en-US</dc:language>
  <cp:lastModifiedBy/>
  <dcterms:modified xsi:type="dcterms:W3CDTF">2026-08-12T17:25:51Z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